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9c6f46ec8fbd88a/Documentos/B2B - Operacional/Vendas/Apresentações/"/>
    </mc:Choice>
  </mc:AlternateContent>
  <xr:revisionPtr revIDLastSave="244" documentId="8_{B48412F7-7826-4F01-AEAE-2B6FFE09FF49}" xr6:coauthVersionLast="47" xr6:coauthVersionMax="47" xr10:uidLastSave="{DA7E658F-5D8B-47E2-9E9F-FDFB8657B049}"/>
  <workbookProtection workbookAlgorithmName="SHA-512" workbookHashValue="RQeYs9u94sxYvMdJnKN1NuvshyWBcFg5TGbt95h9jkUdx5qMi9c4F5apl9+j6fA9FRZ/DLGrsIhNQlmyUW+how==" workbookSaltValue="7e9pOw1y6o/ozQJx/QQkVQ==" workbookSpinCount="100000" lockStructure="1"/>
  <bookViews>
    <workbookView xWindow="28680" yWindow="-120" windowWidth="29040" windowHeight="15720" xr2:uid="{AAEF0B55-06A7-4F9D-A40C-4204F7B23857}"/>
  </bookViews>
  <sheets>
    <sheet name="Payback Animações" sheetId="1" r:id="rId1"/>
  </sheets>
  <definedNames>
    <definedName name="_xlnm.Print_Area" localSheetId="0">'Payback Animações'!$E$2:$H$44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4" i="1" l="1"/>
  <c r="G27" i="1"/>
  <c r="G28" i="1" s="1"/>
  <c r="G20" i="1"/>
  <c r="G21" i="1" s="1"/>
  <c r="G30" i="1" s="1"/>
  <c r="G31" i="1" s="1"/>
  <c r="G17" i="1"/>
  <c r="G18" i="1" s="1"/>
  <c r="G35" i="1"/>
  <c r="G23" i="1" l="1"/>
  <c r="G24" i="1" s="1"/>
  <c r="G22" i="1"/>
  <c r="G36" i="1"/>
  <c r="G38" i="1"/>
  <c r="G41" i="1" s="1"/>
  <c r="G32" i="1" l="1"/>
</calcChain>
</file>

<file path=xl/sharedStrings.xml><?xml version="1.0" encoding="utf-8"?>
<sst xmlns="http://schemas.openxmlformats.org/spreadsheetml/2006/main" count="29" uniqueCount="29">
  <si>
    <t>Quantas pessoas no time (SDR, Vendas, Customer Success)</t>
  </si>
  <si>
    <t>Sálario médio</t>
  </si>
  <si>
    <t>Média efetiva do custo por hora por consultor</t>
  </si>
  <si>
    <t>Média efetiva de horas de trabalho mensal (20 dias x 8 horas)</t>
  </si>
  <si>
    <t>Custo de apresentações diárias</t>
  </si>
  <si>
    <t>Total do tempo de apresentação diária do time (minutos)</t>
  </si>
  <si>
    <t>Total do tempo de apresentação diária por consultor (minutos)</t>
  </si>
  <si>
    <t>Tempo para apresentar a solução (minutos)</t>
  </si>
  <si>
    <t>Ganho em tempo diário (minutos)</t>
  </si>
  <si>
    <t>Ganho em tempo mensal (minutos)</t>
  </si>
  <si>
    <t>Total do tempo de apresentação mensal do time (minutos)</t>
  </si>
  <si>
    <t>Eficiência (ganho tempo mensal / tempo total de apresentação mensal do time)</t>
  </si>
  <si>
    <t>Média tempo de uma reunião comercial com apresentação (minutos)</t>
  </si>
  <si>
    <t>Eficiência (aumento da média de tempo para evoluir o projeto)</t>
  </si>
  <si>
    <t>Payback do Projeto (meses)</t>
  </si>
  <si>
    <t>Economia mensal total</t>
  </si>
  <si>
    <t>Número de reuniões diárias ralizadas</t>
  </si>
  <si>
    <t>Dias de trabalho por semana</t>
  </si>
  <si>
    <t>Horas de trabalho diário</t>
  </si>
  <si>
    <t>Custo de apresentações mensais</t>
  </si>
  <si>
    <t>Tempo meta para o vídeo (em minutos)</t>
  </si>
  <si>
    <t>Novo tempo gasto pela equipe, acompanhando a apresentação em vídeo (mensal em minutos)</t>
  </si>
  <si>
    <t>Novo tempo gasto pela equipe, acompanhando a apresentação em vídeo (diária em minutos)</t>
  </si>
  <si>
    <t>Preencher os campos destacados em laranja</t>
  </si>
  <si>
    <t>***Payback considerando apenas a economia de tempo de trabalho, 
não estão sendo considerados os ganhos pelo aumento da atração de novos leads e conversões em vendas, 
que serão os maiores ganhos.</t>
  </si>
  <si>
    <t>Investimento por minuto de vídeo</t>
  </si>
  <si>
    <r>
      <t xml:space="preserve">Tempo médio que </t>
    </r>
    <r>
      <rPr>
        <b/>
        <sz val="10"/>
        <color theme="7" tint="-0.249977111117893"/>
        <rFont val="Calibri"/>
        <family val="2"/>
        <scheme val="minor"/>
      </rPr>
      <t>sobrava</t>
    </r>
    <r>
      <rPr>
        <sz val="10"/>
        <color theme="1"/>
        <rFont val="Calibri"/>
        <family val="2"/>
        <scheme val="minor"/>
      </rPr>
      <t xml:space="preserve"> para discutir o projeto e sua maturação (sem vídeo)</t>
    </r>
  </si>
  <si>
    <r>
      <t xml:space="preserve">Tempo médio que </t>
    </r>
    <r>
      <rPr>
        <b/>
        <sz val="10"/>
        <color theme="7" tint="-0.249977111117893"/>
        <rFont val="Calibri"/>
        <family val="2"/>
        <scheme val="minor"/>
      </rPr>
      <t>sobrará</t>
    </r>
    <r>
      <rPr>
        <sz val="10"/>
        <color theme="1"/>
        <rFont val="Calibri"/>
        <family val="2"/>
        <scheme val="minor"/>
      </rPr>
      <t xml:space="preserve"> para discutir o projeto e sua maturação (com vídeo)</t>
    </r>
  </si>
  <si>
    <t>www.b2bpartner.com.br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</si>
</sst>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7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3" borderId="1" xfId="1" applyNumberFormat="1" applyFont="1" applyFill="1" applyBorder="1" applyAlignment="1" applyProtection="1">
      <alignment horizontal="center"/>
      <protection locked="0"/>
    </xf>
    <xf numFmtId="0" fontId="0" fillId="4" borderId="0" xfId="0" applyFill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1" xfId="0" applyFont="1" applyBorder="1" applyAlignment="1">
      <alignment horizontal="right" vertical="center"/>
    </xf>
    <xf numFmtId="0" fontId="7" fillId="7" borderId="1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7" fillId="7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7" borderId="2" xfId="0" applyFont="1" applyFill="1" applyBorder="1" applyAlignment="1">
      <alignment horizontal="right"/>
    </xf>
    <xf numFmtId="0" fontId="4" fillId="0" borderId="0" xfId="0" applyFont="1"/>
    <xf numFmtId="0" fontId="9" fillId="2" borderId="2" xfId="0" applyFont="1" applyFill="1" applyBorder="1" applyAlignment="1">
      <alignment horizontal="right" vertical="center"/>
    </xf>
    <xf numFmtId="0" fontId="5" fillId="6" borderId="2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right"/>
    </xf>
    <xf numFmtId="0" fontId="0" fillId="3" borderId="1" xfId="0" applyFill="1" applyBorder="1" applyAlignment="1" applyProtection="1">
      <alignment horizontal="center"/>
      <protection locked="0"/>
    </xf>
    <xf numFmtId="44" fontId="0" fillId="3" borderId="1" xfId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7" borderId="1" xfId="0" applyFont="1" applyFill="1" applyBorder="1" applyAlignment="1">
      <alignment horizontal="center"/>
    </xf>
    <xf numFmtId="44" fontId="3" fillId="6" borderId="1" xfId="1" applyFont="1" applyFill="1" applyBorder="1" applyAlignment="1" applyProtection="1">
      <alignment horizontal="center"/>
    </xf>
    <xf numFmtId="44" fontId="3" fillId="7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9" fontId="2" fillId="6" borderId="1" xfId="2" applyFont="1" applyFill="1" applyBorder="1" applyAlignment="1" applyProtection="1">
      <alignment horizontal="center"/>
    </xf>
    <xf numFmtId="9" fontId="2" fillId="0" borderId="0" xfId="2" applyFont="1" applyFill="1" applyBorder="1" applyAlignment="1" applyProtection="1">
      <alignment horizontal="center"/>
    </xf>
    <xf numFmtId="44" fontId="2" fillId="6" borderId="3" xfId="1" applyFont="1" applyFill="1" applyBorder="1" applyAlignment="1" applyProtection="1">
      <alignment horizontal="center"/>
    </xf>
    <xf numFmtId="44" fontId="3" fillId="7" borderId="0" xfId="1" applyFont="1" applyFill="1" applyAlignment="1" applyProtection="1">
      <alignment horizontal="center"/>
    </xf>
    <xf numFmtId="2" fontId="9" fillId="2" borderId="3" xfId="1" applyNumberFormat="1" applyFont="1" applyFill="1" applyBorder="1" applyAlignment="1" applyProtection="1">
      <alignment horizontal="center" vertical="center"/>
    </xf>
    <xf numFmtId="0" fontId="0" fillId="5" borderId="0" xfId="0" applyFill="1" applyAlignment="1">
      <alignment horizontal="right"/>
    </xf>
    <xf numFmtId="0" fontId="10" fillId="2" borderId="0" xfId="0" applyFont="1" applyFill="1" applyAlignment="1">
      <alignment horizontal="center" vertical="center"/>
    </xf>
    <xf numFmtId="0" fontId="6" fillId="8" borderId="7" xfId="0" applyFont="1" applyFill="1" applyBorder="1" applyAlignment="1">
      <alignment horizontal="center" vertical="top" wrapText="1"/>
    </xf>
    <xf numFmtId="0" fontId="6" fillId="8" borderId="0" xfId="0" applyFont="1" applyFill="1" applyAlignment="1">
      <alignment horizontal="center" vertical="top" wrapText="1"/>
    </xf>
    <xf numFmtId="0" fontId="6" fillId="8" borderId="8" xfId="0" applyFont="1" applyFill="1" applyBorder="1" applyAlignment="1">
      <alignment horizontal="center" vertical="top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1049215</xdr:colOff>
      <xdr:row>2</xdr:row>
      <xdr:rowOff>169978</xdr:rowOff>
    </xdr:from>
    <xdr:to>
      <xdr:col>7</xdr:col>
      <xdr:colOff>17584</xdr:colOff>
      <xdr:row>6</xdr:row>
      <xdr:rowOff>58609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5C7B6520-248A-4AA2-8110-D671A6AC29D2}"/>
            </a:ext>
          </a:extLst>
        </xdr:cNvPr>
        <xdr:cNvSpPr txBox="1"/>
      </xdr:nvSpPr>
      <xdr:spPr>
        <a:xfrm>
          <a:off x="1201615" y="322378"/>
          <a:ext cx="4507523" cy="615462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SIMULAÇÃO DE PAYBACK</a:t>
          </a:r>
        </a:p>
        <a:p>
          <a:pPr algn="ctr"/>
          <a:r>
            <a:rPr lang="pt-BR" sz="1100">
              <a:solidFill>
                <a:schemeClr val="bg1"/>
              </a:solidFill>
            </a:rPr>
            <a:t>APRESENTAÇÃO COMERCIAL EM VÍDEO ANIMADO</a:t>
          </a:r>
        </a:p>
      </xdr:txBody>
    </xdr:sp>
    <xdr:clientData/>
  </xdr:twoCellAnchor>
  <xdr:twoCellAnchor editAs="oneCell">
    <xdr:from>
      <xdr:col>5</xdr:col>
      <xdr:colOff>0</xdr:colOff>
      <xdr:row>1</xdr:row>
      <xdr:rowOff>58608</xdr:rowOff>
    </xdr:from>
    <xdr:to>
      <xdr:col>5</xdr:col>
      <xdr:colOff>1296866</xdr:colOff>
      <xdr:row>8</xdr:row>
      <xdr:rowOff>13521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D20CA28-E40E-4402-8273-2247C0691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5115" y="256435"/>
          <a:ext cx="1296866" cy="1251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85E8D-F950-487D-A19C-7C3E13E5E9D1}">
  <sheetPr>
    <pageSetUpPr fitToPage="1"/>
  </sheetPr>
  <dimension ref="E1:H44"/>
  <sheetViews>
    <sheetView showGridLines="0" showRowColHeaders="0" tabSelected="1" zoomScale="115" zoomScaleNormal="115" workbookViewId="0">
      <selection activeCell="G14" sqref="G14 G17"/>
    </sheetView>
  </sheetViews>
  <sheetFormatPr defaultRowHeight="15" x14ac:dyDescent="0.25"/>
  <cols>
    <col min="1" max="4" width="9.140625" style="2"/>
    <col min="5" max="5" width="1.5703125" style="2" customWidth="1"/>
    <col min="6" max="6" width="81" style="2" customWidth="1"/>
    <col min="7" max="7" width="14" style="22" customWidth="1"/>
    <col min="8" max="8" width="1.5703125" style="2" customWidth="1"/>
    <col min="9" max="16384" width="9.140625" style="2"/>
  </cols>
  <sheetData>
    <row r="1" spans="5:8" ht="15.75" thickBot="1" x14ac:dyDescent="0.3"/>
    <row r="2" spans="5:8" ht="12" customHeight="1" x14ac:dyDescent="0.25">
      <c r="E2" s="3"/>
      <c r="F2" s="4"/>
      <c r="G2" s="23"/>
      <c r="H2" s="5"/>
    </row>
    <row r="3" spans="5:8" x14ac:dyDescent="0.25">
      <c r="E3" s="6"/>
      <c r="F3"/>
      <c r="G3" s="24"/>
      <c r="H3" s="7"/>
    </row>
    <row r="4" spans="5:8" x14ac:dyDescent="0.25">
      <c r="E4" s="6"/>
      <c r="F4"/>
      <c r="G4" s="24"/>
      <c r="H4" s="7"/>
    </row>
    <row r="5" spans="5:8" x14ac:dyDescent="0.25">
      <c r="E5" s="6"/>
      <c r="F5"/>
      <c r="G5" s="24"/>
      <c r="H5" s="7"/>
    </row>
    <row r="6" spans="5:8" x14ac:dyDescent="0.25">
      <c r="E6" s="6"/>
      <c r="F6"/>
      <c r="G6" s="24"/>
      <c r="H6" s="7"/>
    </row>
    <row r="7" spans="5:8" x14ac:dyDescent="0.25">
      <c r="E7" s="6"/>
      <c r="F7"/>
      <c r="G7" s="24"/>
      <c r="H7" s="7"/>
    </row>
    <row r="8" spans="5:8" x14ac:dyDescent="0.25">
      <c r="E8" s="6"/>
      <c r="F8" s="34" t="s">
        <v>23</v>
      </c>
      <c r="G8" s="34"/>
      <c r="H8" s="7"/>
    </row>
    <row r="9" spans="5:8" ht="7.15" customHeight="1" x14ac:dyDescent="0.25">
      <c r="E9" s="6"/>
      <c r="F9"/>
      <c r="G9" s="24"/>
      <c r="H9" s="7"/>
    </row>
    <row r="10" spans="5:8" x14ac:dyDescent="0.25">
      <c r="E10" s="6"/>
      <c r="F10" s="8" t="s">
        <v>16</v>
      </c>
      <c r="G10" s="19">
        <v>3</v>
      </c>
      <c r="H10" s="7"/>
    </row>
    <row r="11" spans="5:8" x14ac:dyDescent="0.25">
      <c r="E11" s="6"/>
      <c r="F11" s="8" t="s">
        <v>7</v>
      </c>
      <c r="G11" s="19">
        <v>25</v>
      </c>
      <c r="H11" s="7"/>
    </row>
    <row r="12" spans="5:8" x14ac:dyDescent="0.25">
      <c r="E12" s="6"/>
      <c r="F12" s="8" t="s">
        <v>12</v>
      </c>
      <c r="G12" s="19">
        <v>60</v>
      </c>
      <c r="H12" s="7"/>
    </row>
    <row r="13" spans="5:8" x14ac:dyDescent="0.25">
      <c r="E13" s="6"/>
      <c r="F13" s="8" t="s">
        <v>0</v>
      </c>
      <c r="G13" s="19">
        <v>5</v>
      </c>
      <c r="H13" s="7"/>
    </row>
    <row r="14" spans="5:8" x14ac:dyDescent="0.25">
      <c r="E14" s="6"/>
      <c r="F14" s="8" t="s">
        <v>1</v>
      </c>
      <c r="G14" s="20">
        <v>3500</v>
      </c>
      <c r="H14" s="7"/>
    </row>
    <row r="15" spans="5:8" x14ac:dyDescent="0.25">
      <c r="E15" s="6"/>
      <c r="F15" s="8" t="s">
        <v>17</v>
      </c>
      <c r="G15" s="1">
        <v>20</v>
      </c>
      <c r="H15" s="7"/>
    </row>
    <row r="16" spans="5:8" x14ac:dyDescent="0.25">
      <c r="E16" s="6"/>
      <c r="F16" s="8" t="s">
        <v>18</v>
      </c>
      <c r="G16" s="1">
        <v>8</v>
      </c>
      <c r="H16" s="7"/>
    </row>
    <row r="17" spans="5:8" x14ac:dyDescent="0.25">
      <c r="E17" s="6"/>
      <c r="F17" s="9" t="s">
        <v>3</v>
      </c>
      <c r="G17" s="25">
        <f>G15*G16</f>
        <v>160</v>
      </c>
      <c r="H17" s="7"/>
    </row>
    <row r="18" spans="5:8" x14ac:dyDescent="0.25">
      <c r="E18" s="6"/>
      <c r="F18" s="18" t="s">
        <v>2</v>
      </c>
      <c r="G18" s="26">
        <f>G14/G17</f>
        <v>21.875</v>
      </c>
      <c r="H18" s="7"/>
    </row>
    <row r="19" spans="5:8" x14ac:dyDescent="0.25">
      <c r="E19" s="6"/>
      <c r="F19" s="10"/>
      <c r="G19" s="24"/>
      <c r="H19" s="7"/>
    </row>
    <row r="20" spans="5:8" x14ac:dyDescent="0.25">
      <c r="E20" s="6"/>
      <c r="F20" s="8" t="s">
        <v>6</v>
      </c>
      <c r="G20" s="21">
        <f>G10*G11</f>
        <v>75</v>
      </c>
      <c r="H20" s="7"/>
    </row>
    <row r="21" spans="5:8" x14ac:dyDescent="0.25">
      <c r="E21" s="6"/>
      <c r="F21" s="8" t="s">
        <v>5</v>
      </c>
      <c r="G21" s="21">
        <f>G20*G13</f>
        <v>375</v>
      </c>
      <c r="H21" s="7"/>
    </row>
    <row r="22" spans="5:8" x14ac:dyDescent="0.25">
      <c r="E22" s="6"/>
      <c r="F22" s="8" t="s">
        <v>10</v>
      </c>
      <c r="G22" s="21">
        <f>G21*G15</f>
        <v>7500</v>
      </c>
      <c r="H22" s="7"/>
    </row>
    <row r="23" spans="5:8" x14ac:dyDescent="0.25">
      <c r="E23" s="6"/>
      <c r="F23" s="11" t="s">
        <v>4</v>
      </c>
      <c r="G23" s="27">
        <f>G18*(G21/60)</f>
        <v>136.71875</v>
      </c>
      <c r="H23" s="7"/>
    </row>
    <row r="24" spans="5:8" x14ac:dyDescent="0.25">
      <c r="E24" s="6"/>
      <c r="F24" s="18" t="s">
        <v>19</v>
      </c>
      <c r="G24" s="26">
        <f>G23*G15</f>
        <v>2734.375</v>
      </c>
      <c r="H24" s="7"/>
    </row>
    <row r="25" spans="5:8" x14ac:dyDescent="0.25">
      <c r="E25" s="6"/>
      <c r="F25" s="10"/>
      <c r="G25" s="24"/>
      <c r="H25" s="7"/>
    </row>
    <row r="26" spans="5:8" x14ac:dyDescent="0.25">
      <c r="E26" s="6"/>
      <c r="F26" s="8" t="s">
        <v>20</v>
      </c>
      <c r="G26" s="19">
        <v>3</v>
      </c>
      <c r="H26" s="7"/>
    </row>
    <row r="27" spans="5:8" x14ac:dyDescent="0.25">
      <c r="E27" s="6"/>
      <c r="F27" s="9" t="s">
        <v>22</v>
      </c>
      <c r="G27" s="25">
        <f>G26*G13*G10</f>
        <v>45</v>
      </c>
      <c r="H27" s="7"/>
    </row>
    <row r="28" spans="5:8" x14ac:dyDescent="0.25">
      <c r="E28" s="6"/>
      <c r="F28" s="18" t="s">
        <v>21</v>
      </c>
      <c r="G28" s="28">
        <f>G27*G15</f>
        <v>900</v>
      </c>
      <c r="H28" s="7"/>
    </row>
    <row r="29" spans="5:8" x14ac:dyDescent="0.25">
      <c r="E29" s="6"/>
      <c r="F29" s="10"/>
      <c r="G29" s="24"/>
      <c r="H29" s="7"/>
    </row>
    <row r="30" spans="5:8" x14ac:dyDescent="0.25">
      <c r="E30" s="6"/>
      <c r="F30" s="8" t="s">
        <v>8</v>
      </c>
      <c r="G30" s="21">
        <f>G21-G27</f>
        <v>330</v>
      </c>
      <c r="H30" s="7"/>
    </row>
    <row r="31" spans="5:8" x14ac:dyDescent="0.25">
      <c r="E31" s="6"/>
      <c r="F31" s="8" t="s">
        <v>9</v>
      </c>
      <c r="G31" s="21">
        <f>G30*G15</f>
        <v>6600</v>
      </c>
      <c r="H31" s="7"/>
    </row>
    <row r="32" spans="5:8" x14ac:dyDescent="0.25">
      <c r="E32" s="6"/>
      <c r="F32" s="18" t="s">
        <v>11</v>
      </c>
      <c r="G32" s="29">
        <f>G31/G22</f>
        <v>0.88</v>
      </c>
      <c r="H32" s="7"/>
    </row>
    <row r="33" spans="5:8" x14ac:dyDescent="0.25">
      <c r="E33" s="6"/>
      <c r="F33" s="10"/>
      <c r="G33" s="24"/>
      <c r="H33" s="7"/>
    </row>
    <row r="34" spans="5:8" x14ac:dyDescent="0.25">
      <c r="E34" s="6"/>
      <c r="F34" s="12" t="s">
        <v>26</v>
      </c>
      <c r="G34" s="21">
        <f>G12-G11</f>
        <v>35</v>
      </c>
      <c r="H34" s="7"/>
    </row>
    <row r="35" spans="5:8" x14ac:dyDescent="0.25">
      <c r="E35" s="6"/>
      <c r="F35" s="12" t="s">
        <v>27</v>
      </c>
      <c r="G35" s="21">
        <f>G12-G26</f>
        <v>57</v>
      </c>
      <c r="H35" s="7"/>
    </row>
    <row r="36" spans="5:8" x14ac:dyDescent="0.25">
      <c r="E36" s="6"/>
      <c r="F36" s="18" t="s">
        <v>13</v>
      </c>
      <c r="G36" s="29">
        <f>G35/G34-1</f>
        <v>0.62857142857142856</v>
      </c>
      <c r="H36" s="7"/>
    </row>
    <row r="37" spans="5:8" ht="15.75" thickBot="1" x14ac:dyDescent="0.3">
      <c r="E37" s="6"/>
      <c r="F37" s="13"/>
      <c r="G37" s="30"/>
      <c r="H37" s="7"/>
    </row>
    <row r="38" spans="5:8" ht="15.75" thickBot="1" x14ac:dyDescent="0.3">
      <c r="E38" s="6"/>
      <c r="F38" s="17" t="s">
        <v>15</v>
      </c>
      <c r="G38" s="31">
        <f>G31*G18/60</f>
        <v>2406.25</v>
      </c>
      <c r="H38" s="7"/>
    </row>
    <row r="39" spans="5:8" ht="15.75" thickBot="1" x14ac:dyDescent="0.3">
      <c r="E39" s="6"/>
      <c r="F39" s="14" t="s">
        <v>25</v>
      </c>
      <c r="G39" s="32">
        <v>2500</v>
      </c>
      <c r="H39" s="7"/>
    </row>
    <row r="40" spans="5:8" ht="6" customHeight="1" thickBot="1" x14ac:dyDescent="0.3">
      <c r="E40" s="6"/>
      <c r="F40" s="15"/>
      <c r="G40" s="24"/>
      <c r="H40" s="7"/>
    </row>
    <row r="41" spans="5:8" ht="30" customHeight="1" thickBot="1" x14ac:dyDescent="0.3">
      <c r="E41" s="6"/>
      <c r="F41" s="16" t="s">
        <v>14</v>
      </c>
      <c r="G41" s="33">
        <f>G26*2500/G38</f>
        <v>3.116883116883117</v>
      </c>
      <c r="H41" s="7"/>
    </row>
    <row r="42" spans="5:8" ht="37.5" customHeight="1" x14ac:dyDescent="0.25">
      <c r="E42" s="36" t="s">
        <v>24</v>
      </c>
      <c r="F42" s="37"/>
      <c r="G42" s="37"/>
      <c r="H42" s="38"/>
    </row>
    <row r="43" spans="5:8" ht="8.25" customHeight="1" x14ac:dyDescent="0.25">
      <c r="E43" s="35" t="s">
        <v>28</v>
      </c>
      <c r="F43" s="35"/>
      <c r="G43" s="35"/>
      <c r="H43" s="35"/>
    </row>
    <row r="44" spans="5:8" x14ac:dyDescent="0.25">
      <c r="E44" s="35"/>
      <c r="F44" s="35"/>
      <c r="G44" s="35"/>
      <c r="H44" s="35"/>
    </row>
  </sheetData>
  <sheetProtection algorithmName="SHA-512" hashValue="/wwKsT9gtITeq4rFTQ63gUYh974VHMds0xXnZH8Qvt63pa2tbUeVHLSsK1x+acyUDhiS1AIbOuECgchQor2n3A==" saltValue="uZ7RwWD3g2MZGL6/1mWXHA==" spinCount="100000" sheet="1" objects="1" scenarios="1"/>
  <mergeCells count="3">
    <mergeCell ref="F8:G8"/>
    <mergeCell ref="E43:H44"/>
    <mergeCell ref="E42:H42"/>
  </mergeCells>
  <printOptions horizontalCentered="1"/>
  <pageMargins left="0" right="0" top="0.78740157480314965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Payback Animações</vt:lpstr>
      <vt:lpstr>'Payback Animações'!Area_de_impressao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Payback Animações explicativas</dc:title>
  <dc:creator>Fábio Modos</dc:creator>
  <cp:keywords>B2B Partner</cp:keywords>
  <cp:lastModifiedBy>Fábio Modos</cp:lastModifiedBy>
  <cp:lastPrinted>2022-09-17T21:43:37Z</cp:lastPrinted>
  <dcterms:created xsi:type="dcterms:W3CDTF">2022-04-25T20:21:04Z</dcterms:created>
  <dcterms:modified xsi:type="dcterms:W3CDTF">2022-09-17T21:51:15Z</dcterms:modified>
  <cp:category>www.b2bpartner.com.br</cp:category>
</cp:coreProperties>
</file>